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filterPrivacy="1"/>
  <xr:revisionPtr revIDLastSave="0" documentId="13_ncr:1_{449F79EA-F842-460B-9201-D39B9C5C8B9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Nábytok" sheetId="4" r:id="rId1"/>
  </sheets>
  <definedNames>
    <definedName name="_xlnm.Print_Area" localSheetId="0">Nábytok!$A$1:$H$59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4" l="1"/>
  <c r="H44" i="4"/>
  <c r="I44" i="4" s="1"/>
  <c r="J44" i="4" s="1"/>
  <c r="H43" i="4"/>
  <c r="I43" i="4" s="1"/>
  <c r="J43" i="4" s="1"/>
  <c r="H42" i="4"/>
  <c r="I42" i="4" s="1"/>
  <c r="H41" i="4"/>
  <c r="H40" i="4"/>
  <c r="H39" i="4"/>
  <c r="I39" i="4" s="1"/>
  <c r="J39" i="4" s="1"/>
  <c r="H38" i="4"/>
  <c r="H37" i="4"/>
  <c r="H45" i="4" l="1"/>
  <c r="I7" i="4"/>
  <c r="J7" i="4" s="1"/>
  <c r="I37" i="4"/>
  <c r="J42" i="4"/>
  <c r="I40" i="4"/>
  <c r="J40" i="4" s="1"/>
  <c r="I41" i="4"/>
  <c r="J41" i="4" s="1"/>
  <c r="I38" i="4"/>
  <c r="J38" i="4" s="1"/>
  <c r="J37" i="4" l="1"/>
  <c r="J45" i="4" s="1"/>
  <c r="I45" i="4"/>
  <c r="H32" i="4"/>
  <c r="I32" i="4" s="1"/>
  <c r="J32" i="4" s="1"/>
  <c r="H31" i="4"/>
  <c r="I31" i="4" s="1"/>
  <c r="H30" i="4"/>
  <c r="I30" i="4" s="1"/>
  <c r="H29" i="4"/>
  <c r="I29" i="4" s="1"/>
  <c r="J29" i="4" s="1"/>
  <c r="H28" i="4"/>
  <c r="H27" i="4"/>
  <c r="H33" i="4" l="1"/>
  <c r="I27" i="4"/>
  <c r="I28" i="4"/>
  <c r="J28" i="4" s="1"/>
  <c r="J30" i="4"/>
  <c r="J31" i="4"/>
  <c r="J27" i="4" l="1"/>
  <c r="J33" i="4" s="1"/>
  <c r="I33" i="4"/>
  <c r="H22" i="4"/>
  <c r="I22" i="4" s="1"/>
  <c r="J22" i="4" s="1"/>
  <c r="H21" i="4"/>
  <c r="I21" i="4" s="1"/>
  <c r="J21" i="4" s="1"/>
  <c r="H20" i="4"/>
  <c r="H15" i="4"/>
  <c r="H14" i="4"/>
  <c r="H13" i="4"/>
  <c r="H8" i="4"/>
  <c r="H6" i="4"/>
  <c r="H9" i="4" s="1"/>
  <c r="H23" i="4" l="1"/>
  <c r="H16" i="4"/>
  <c r="I13" i="4"/>
  <c r="I6" i="4"/>
  <c r="I14" i="4"/>
  <c r="J14" i="4" s="1"/>
  <c r="I15" i="4"/>
  <c r="J15" i="4" s="1"/>
  <c r="I8" i="4"/>
  <c r="J8" i="4" s="1"/>
  <c r="I20" i="4"/>
  <c r="J13" i="4" l="1"/>
  <c r="J16" i="4" s="1"/>
  <c r="I16" i="4"/>
  <c r="J20" i="4"/>
  <c r="J23" i="4" s="1"/>
  <c r="E49" i="4" s="1"/>
  <c r="I23" i="4"/>
  <c r="J6" i="4"/>
  <c r="J9" i="4" s="1"/>
  <c r="I9" i="4"/>
  <c r="E47" i="4"/>
  <c r="E48" i="4"/>
</calcChain>
</file>

<file path=xl/sharedStrings.xml><?xml version="1.0" encoding="utf-8"?>
<sst xmlns="http://schemas.openxmlformats.org/spreadsheetml/2006/main" count="139" uniqueCount="70">
  <si>
    <t>Počet</t>
  </si>
  <si>
    <t>Merná jednotka</t>
  </si>
  <si>
    <t>p.č.:</t>
  </si>
  <si>
    <t>Názov položky</t>
  </si>
  <si>
    <t>Opis položky</t>
  </si>
  <si>
    <t>Cena za m.j. v € bez DPH</t>
  </si>
  <si>
    <t>Cena celkom v € bez DPH</t>
  </si>
  <si>
    <t xml:space="preserve">Základné údaje uchádzača: </t>
  </si>
  <si>
    <t xml:space="preserve">Obchodné meno spoločnosti: </t>
  </si>
  <si>
    <t>Adresa sídla spoločnosti:</t>
  </si>
  <si>
    <t xml:space="preserve">IČO: </t>
  </si>
  <si>
    <t xml:space="preserve">DIČ: </t>
  </si>
  <si>
    <t>IČ DPH:</t>
  </si>
  <si>
    <t>Zastúpený:</t>
  </si>
  <si>
    <t>Ponuku vypracoval, Kontakt:</t>
  </si>
  <si>
    <t>Dňa:</t>
  </si>
  <si>
    <t>Podpis:</t>
  </si>
  <si>
    <t>ks</t>
  </si>
  <si>
    <t>Bezpečnostná skriňa na chemikálie</t>
  </si>
  <si>
    <t>Cena celkom v €    s DPH</t>
  </si>
  <si>
    <t>DPH</t>
  </si>
  <si>
    <t>SPOLU CELKOM ZA ČASŤ PREDMETU ZÁKAZKY V € S DPH</t>
  </si>
  <si>
    <t>Pracovisko učiteľa - stôl s kontajnerom, stolička</t>
  </si>
  <si>
    <t>Žiacky stôl do IKT učebne</t>
  </si>
  <si>
    <t>Stolička/ taburet pre žiaka</t>
  </si>
  <si>
    <t>Stôl s kontajnerom, stolička</t>
  </si>
  <si>
    <t>Žiacky stôl do jazykovej učebne</t>
  </si>
  <si>
    <t>Stolička</t>
  </si>
  <si>
    <t>Regál knihovnícky</t>
  </si>
  <si>
    <t>Regál knihovnícky na časopisy</t>
  </si>
  <si>
    <t>Vozík knihovnícky</t>
  </si>
  <si>
    <t>Stôl do študovne</t>
  </si>
  <si>
    <t>Stolička do študovne</t>
  </si>
  <si>
    <t>Stolička zdravotná - ergonomická</t>
  </si>
  <si>
    <t>Stôl s kontajnerom</t>
  </si>
  <si>
    <t>Pracovisko žiaka na obrábanie dreva so závesným panelom: Stolárska hoblica Elektrická prípojka na žiacky stôl Závesný panel Sústruh</t>
  </si>
  <si>
    <t>Pracovisko žiaka na obrábanie kovov so závesným panelom - Dielenský kovový stôl s odkladacím priestorom</t>
  </si>
  <si>
    <t>Pracovisko na vrátanie, pílenie a brúsenie so závesným panelom</t>
  </si>
  <si>
    <t>Pracovisko učiteľa na obrábanie kovov a dreva so závesným panelom</t>
  </si>
  <si>
    <t>Žiacka stolička do dielne</t>
  </si>
  <si>
    <t>Skriňa na náradie</t>
  </si>
  <si>
    <t>SPOLU CELKOM ZA ČASŤ PREDMETU ZÁKAZKY V € BEZ DPH</t>
  </si>
  <si>
    <t>SPOLU CELKOM ZA UČEBŇU</t>
  </si>
  <si>
    <t>Nábytok</t>
  </si>
  <si>
    <t xml:space="preserve">Dvojica bezpečnostných plechových skríň na chemikálie do školského laboratória. Konštrukcia min. z oceľového plechu hrúbky  0,7 mm, zváraná, oblé hrany, uzamykateľná, povrchová úprava vypaľovací lak z umelej živice. Minimálne 4 ks vysúvateľných nepriepustných vaničiek z pozinkovaného plechu, nosnosť vaničiek min. 30 kg, odvetrávanie v spodnej a vrchnej časti skrine. Rozmer jednej skrine min.: 920x580x1920 mm rozmer druhej skrine min. 920x380x1920mm. </t>
  </si>
  <si>
    <t xml:space="preserve">Pracovisko učiteľa má byť v zložení minimálne katedra učiteľa + kontajner . Katedra učiteľa pre odbornú učebňu má byť minimálne vo vyhotovení z pevnej kovovej konštrukcie a kontajner min 3 zásuvkový a výškovonastaviteľné nožičky, zástena z čelej strany stola. Pracovná doska minimálne z LDT hrúbky min. 18mm,  rozmer min. 1300 x 600 x 750 mm, hrana ABS min. 2 mm, stôl s rektifikaciou. </t>
  </si>
  <si>
    <t xml:space="preserve"> Kancelárska pracovná stolička minimálne so stredne vysokým operadlom, asynchrónnym mechanizmom, s nastavením výšky operadla, plynovým piestom, na oceľovej chrómovanej konštrukcii, s nosnosťou min. 130 kg. Povrch min. z látky kategórie „C”. Voliteľné farebné prevedenie.</t>
  </si>
  <si>
    <t>Pracovisko učiteľa má byť v zložení minimálne katedra učiteľa + kontajner, stolička učiteľa . Katedra učiteľa pre odbornú učebňu  má byť minimálne vo vyhotovení z pevnej kovovej konštrukcie a kontajner min 3 zásuvkový a výškovonastaviteľné nožičky, zástena z čelej strany stola. Pracovná doska minimálne z LDT hrúbky min. 18mm,  rozmer min. 1300 x 600 x 750 mm, hrana ABS min. 2 mm, stôl s rektifikaciou. Kancelárska pracovná stolička minimálne so stredne vysokým operadlom, asynchrónnym mechanizmom, s nastavením výšky operadla, plynovým piestom, na oceľovej chrómovanej konštrukcii, s nosnosťou min. 130 kg. Povrch min. z látky kategórie „C”. Voliteľné farebné prevedenie.</t>
  </si>
  <si>
    <t xml:space="preserve">Minimálna špecifikácia - kovová konštrukcia, stolová doska hrúbky 18 mm v povrchovej úprave podľa požiadavky uživateľa. Rozmer min. 1300x600x750 mm </t>
  </si>
  <si>
    <t>Minimálna špecifikácia - stolička s kovovou konštrukciou oválneho profilu, sedák a operadlo čalunené látkou s min 100 000 cyklov oteruvzdornosť. Možnosť stohovania stoličiek.</t>
  </si>
  <si>
    <t xml:space="preserve">Minimálna špecifikácia - konštrukcia stola s DTD 18 mm nerozoberateľný lepený spoj, stolová doska hrúbky 18 mm, ktorá presahuje z vonkajšej strany min. 70 mm ( montážny priestor pre kabeláž k technike ) stôl má aj drevený lub vysunutý čo najviac k vonkajšiemu okraju. V nohách stola su otvory na spojenie jednotlivých stolov do celku. 1300x700x735 mm. </t>
  </si>
  <si>
    <r>
      <t xml:space="preserve">Minimálna špecifikácia, rozmer 1800x680x360 mm,  Materiál LDTD hrúbky min. 18 </t>
    </r>
    <r>
      <rPr>
        <sz val="10"/>
        <rFont val="Calibri"/>
        <family val="2"/>
        <scheme val="minor"/>
      </rPr>
      <t>min,</t>
    </r>
    <r>
      <rPr>
        <sz val="10"/>
        <rFont val="Calibri"/>
        <family val="2"/>
        <charset val="238"/>
        <scheme val="minor"/>
      </rPr>
      <t xml:space="preserve"> s hranou ABS min. 2 mm, konštrukcia korpusu pevná lepená nerozoberateľná! Police prestaviteľné. Počet políc: min. 4. Voliteľné farebné prevedenie.</t>
    </r>
  </si>
  <si>
    <r>
      <t xml:space="preserve">Minimálna špecifikácia, rozmer 1500x1160x360 mm,  Materiál LDTD hrúbky min. 18 </t>
    </r>
    <r>
      <rPr>
        <sz val="10"/>
        <rFont val="Calibri"/>
        <family val="2"/>
        <scheme val="minor"/>
      </rPr>
      <t>min,</t>
    </r>
    <r>
      <rPr>
        <sz val="10"/>
        <rFont val="Calibri"/>
        <family val="2"/>
        <charset val="238"/>
        <scheme val="minor"/>
      </rPr>
      <t xml:space="preserve"> s hranou ABS min. 2 mm, korpus pevne lepený nerozoberateľný spoj. Počet políc: min. 3. Voliteľné farebné prevedenie.</t>
    </r>
  </si>
  <si>
    <r>
      <t xml:space="preserve">Minimálna špecifikácia, rozmer min. 600x400x760 mm,  Materiál LDTD hrúbky min. 18 </t>
    </r>
    <r>
      <rPr>
        <sz val="10"/>
        <rFont val="Calibri"/>
        <family val="2"/>
        <scheme val="minor"/>
      </rPr>
      <t>min,</t>
    </r>
    <r>
      <rPr>
        <sz val="10"/>
        <rFont val="Calibri"/>
        <family val="2"/>
        <charset val="238"/>
        <scheme val="minor"/>
      </rPr>
      <t xml:space="preserve"> s hranou ABS min. 2 mm, Voliteľné farebné prevedenie, mobilný s možnosťou zabrzdenia koliesok.</t>
    </r>
  </si>
  <si>
    <r>
      <t xml:space="preserve">Minimálna špecifikácia, rozmer min. 800x600x750 mm,  Materiál LDTD hrúbky min. 18 </t>
    </r>
    <r>
      <rPr>
        <sz val="10"/>
        <rFont val="Calibri"/>
        <family val="2"/>
        <scheme val="minor"/>
      </rPr>
      <t>min,</t>
    </r>
    <r>
      <rPr>
        <sz val="10"/>
        <rFont val="Calibri"/>
        <family val="2"/>
        <charset val="238"/>
        <scheme val="minor"/>
      </rPr>
      <t xml:space="preserve"> s hranou ABS min. 2 mm, Voliteľné farebné prevedenie, s možnosťou vytvorenia variabilných zostáv.</t>
    </r>
  </si>
  <si>
    <t>Minimálna špecifikácia: rokovacia čalúnená stolička, oceľový rám lakovaný na čierno (profil ovál), stohovateľná (5 ks), sedák so spodným plastovým krytom, nosnosť 100 kg. Poťah látka "C" min. 100 000 cyklov.</t>
  </si>
  <si>
    <t>Sedadlo a operadlo potiahnuté PU strednej hustoty, rám z preglejky, ergonomicky tvarované operadlo pokryté priedušnou sieťkovanou tkaninou výška operadla min. 70 cm, nastaviteľná výška sedadla prostredníctvom plynového piestu, min. 5 flexibilných otočných koliesok z nylónu.</t>
  </si>
  <si>
    <t>Kancelárska pracovná stolička minimálne so stredne vysokým operadlom, asynchrónnym mechanizmom, s nastavením výšky operadla, plynovým piestom, na oceľovej chrómovanej konštrukcii, s nosnosťou min. 130 kg. Povrch min. z látky kategórie „C”. Voliteľné farebné prevedenie.</t>
  </si>
  <si>
    <t xml:space="preserve">Pracovisko učiteľa má byť v zložení minimálne katedra učiteľa s kontajnerom. Katedra učiteľa pre učebňu techniky má byť minimálne vo vyhotovení: kovová konštrukcia z jaklového profilu min. 50×50×2 mm, rám 30×20×2 mm, pracovná laminodoska s hrúbkou min. 18 mm a ABS hranami. Povrchová úprava – vypaľovací lak z umelej živice. Katedra má byť s 2-zásuvkovým kontajnerom z celozváranej konštrukcie, uzamykanie na cylindrický zámok. Minimálny rozmer stola má byť  1300 x 750 x 750 mm. </t>
  </si>
  <si>
    <t xml:space="preserve">Kovová dielenská skriňa určená na odkladanie dielenského náradia. Má byť robustnej zváranej konštrukcie z oceľového plechu hrúbky min. 0,7 mm, s oblými hranami, uzamykanie dverí dvojbodovým rozvorovým zámkom. Vnútorné vybavenie min.: 4 police , nosnosť police min. 50 kg, nosnosť zásuvky min. 40 kg, štandardná perforácia chrbta, Rozmery min. (š x v x h): 780x1920x380 mm, povrchová úprava - vypaľovací lak z umelej živice. </t>
  </si>
  <si>
    <t xml:space="preserve">Dielenská stolička, kovová konštrukcia z plochooválu s klzákmi so širokou dosadacou plochou, klzáky nezanechávaju farebne stopy na PVC gume.Sedák je vyrobený z lepeného masívneho dreva ošetrený lakom, stolička je otočná nastaviteľná pomocou kovovej šroubovice v rozsahu min. 360-470 mm. </t>
  </si>
  <si>
    <t>Pracovný stôl 1200 x 600 x 850 mm, zváraná oceľová konštrukcia z jaklových profilov min. 40x40 mm, pracovná doska - lepené smrekové drevo obojstranne dýhované bukovou preglejkou s hrúbkou 40 mm osadené v ráme , možnosť pevnej respektíve nastaviteľnej pätky, maximalne zataženie pätky 100 kg. ( nie je súčasťou stola), možnosť vytvorenia zostavy, povrchová úprava - vypaľovací lak z umelej živice. v spodnej časti prepojene nohy stola profilom min. 40x40 mm pre väčšiu stabilitu stola. stôl je pevne zvarený, nedemontovateľný.</t>
  </si>
  <si>
    <r>
      <t>Dielenské pracovisko učiteľa pripojiteľné na napätie 230 V. Súčasťou pracoviska majú byť stavebnicové zariadenia na obrábanie dreva a kovov (sústruh, brúska), úložný priestor na odkladanie nástrojov a závesný panel. Minimálny rozmer pracoviska 150x60x115 cm (š x h x v). Nosná konštrukcia má byť vyrobená z min. 3 mm plechu, skrinka a police majú byť vyrobené z min. 1 mm hrubého plechu. Dvierka sa majú otvárať do 90° a majú byť osadené v čapoch. Stolová doska má byť vyrobená min. z bukových hranolov priebežne lepených do tvaru dosky, následne obrúsených a ošetrených roztokmi olejov a prísadami. Pracovná doska má mať zrazené hrany. Pripojenie pracoviska na napätie 230 V má byť zabezpečené z elektrického rozvodu dielne s možnosťou pripojenia na existujúci samostatný prívod elektriny v učebni, istený prúdovým chráničom max. na 16A, pričom na prístupnej strane pracoviska má byť vyvedená  3x zásuvka na 230 V. Pracovisko má mať bezpečnostný certifikát. Stavebnicové zariadenie na obrábanie dreva a kovov má mať min. funkciu brúsky a sústruhu minimálne s nasledujúcim technickými parametrami: bezpečné napájacie napätie, pozdĺžny posuv, má obsahovať min. príslušenstvo:  trojčeľusťové skľučovadlo, držiak nástroja, otočný strediaci hrot, sústružnícky nôž a videom</t>
    </r>
    <r>
      <rPr>
        <sz val="10"/>
        <color theme="1"/>
        <rFont val="Calibri"/>
        <family val="2"/>
        <charset val="238"/>
        <scheme val="minor"/>
      </rPr>
      <t xml:space="preserve">anuál. Súčasťou dodávky pracoviska je projekt pre jeho zapojenie, otestovanie, zaškolenie a Protokol o uvedení do prevádzky. </t>
    </r>
  </si>
  <si>
    <r>
      <t>Dielenské p</t>
    </r>
    <r>
      <rPr>
        <sz val="10"/>
        <rFont val="Calibri"/>
        <family val="2"/>
        <scheme val="minor"/>
      </rPr>
      <t xml:space="preserve">racovisko na obrábanie kovu. Pracovisko má byť pripojiteľné na napätie 230V, má obsahovať min. brúsku na obrábanie kovu (parametre brúsky </t>
    </r>
    <r>
      <rPr>
        <sz val="10"/>
        <rFont val="Calibri"/>
        <family val="2"/>
        <charset val="238"/>
        <scheme val="minor"/>
      </rPr>
      <t xml:space="preserve">vzdialenosť medzi stredmi v rozsahu min.40 -70 mm, Motor: zdroj 12 V, otáčky motora min. 18 000 ot./min.,  pozdĺžny posuv,  trojčeľusťové skľučovadlo, držiak nástroja, otočný strediaci hrot,  nástroj, sústružnícky nôž, upevňovanie pomocou T drážky, videomanuál v slovenčine), úložný priestor na odkladanie nástrojov a závesný panel na odkladanie nástrojov. Rozmer pracoviska má byť min. 140x60x112cm (š x h x výška vrátane závesného panelu). Pracovisko má byť vyrobené na pevnom vystuženom podvozku (alebo alternatíve s párom pevných kolies a párom otočných kolies opatrených brzdou). Nosná konštrukcia má byť vyrobená min. z 3 mm plechu, skrinka a police majú byť  vyrobené min. z 1mm hrubého plechu. Dvierka sa majú otvárať do 90°a majú byť  osadené v čapoch. Stolová doska má byť vyrobená min. z bukových hranolov priebežne lepených do tvaru dosky, následne obrúsených a ošetrených roztokmi olejov a prísadami. Pracovná doska má mať zrazené hrany. Závesný panel má byť z perforovaného plechu a siahať do výšky min. 112 cm.Pripojenie pracoviska na napätie 230 V má byť zabezpečené z elektrického rozvodu dielne (alternatívne s flexibilným pripojením do rozsahu +/- 5 m), pričom na prístupnej strane pracoviska má byť vyvedená  3 x zásuvka na 230 V. Pracovisko má mať bezpečnostný certifikát. Súčasťou dodávky pracoviska je projekt pre jeho zapojenie, otestovanie, zaškolenie a Protokol o uvedení do prevádzky. </t>
    </r>
  </si>
  <si>
    <t xml:space="preserve">Dielenské pracovisko na obrábanie dreva. Pracovisko má byť pripojiteľné na napätie 230V, má obsahovať min. stavebnicový sústruh na obrábanie dreva (parametre sústruhu: vzdialenosť medzi stredmi v rozsahu min. 50-120 mm, Motor: otáčky min. 11000 ot/min, 3A,  zdroj 12 V, držiak nástroja, dlátko, trojčeľusťové skľučovadlo, otočný strediaci hrot, sane,  podpora pre nástroj, upevňovanie pomocou T drážky, videomanuál v slovenčine ), úložný priestor na odkladanie nástrojov a závesný panel na odkladanie nástrojov. Rozmer pracoviska má byť min. 140x60x112cm (š x h x výška vrátane závesného panelu). Pracovisko má byť vyrobené na pevnom vystuženom podvozku (alebo alternatíve s párom pevných kolies a párom otočných kolies opatrených brzdou). Nosná konštrukcia má byť vyrobená min. z 3 mm plechu, skrinka a police majú byť  vyrobené min. z 1mm hrubého plechu. Dvierka sa majú otvárať do 90°a majú byť  osadené v čapoch. Stolová doska má byť vyrobená min. z bukových hranolov priebežne lepených do tvaru dosky, následne obrúsených a ošetrených roztokmi olejov a prísadami. Pracovná doska má mať zrazené hrany. Závesný panel má byť z perforovaného plechu a siahať do výšky min. 1120 mm.Pripojenie pracoviska na napätie 230 V má byť zabezpečené z elektrického rozvodu dielne (alternatívne s flexibilným pripojením do rozsahu +/- 5 m), pričom na prístupnej strane pracoviska má byť vyvedená  3 x zásuvka na 230 V. Pracovisko má mať bezpečnostný certifikát. Súčasťou dodávky pracoviska je projekt pre jeho zapojenie, otestovanie, zaškolenie a Protokol o uvedení do prevádzky. </t>
  </si>
  <si>
    <t>Obstaranie biologicko-chemickej učebne</t>
  </si>
  <si>
    <t>Obstaranie IKT učebne - obstaranie vybavenia</t>
  </si>
  <si>
    <t>Obstaranie jazykovej učebne - vybavenie</t>
  </si>
  <si>
    <t>Obstaranie školskej knižnice - vybavenie</t>
  </si>
  <si>
    <t>Obstaranie polytechnickej učebne - vybavenie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</si>
</sst>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name val="Arial"/>
      <family val="2"/>
      <charset val="238"/>
    </font>
    <font>
      <sz val="10"/>
      <name val="Arial CE"/>
      <family val="2"/>
      <charset val="238"/>
    </font>
    <font>
      <sz val="11"/>
      <name val="Calibri"/>
      <family val="2"/>
      <scheme val="minor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u/>
      <sz val="11"/>
      <name val="Arial"/>
      <family val="2"/>
      <charset val="238"/>
    </font>
    <font>
      <i/>
      <sz val="11"/>
      <name val="Arial"/>
      <family val="2"/>
      <charset val="238"/>
    </font>
    <font>
      <sz val="14"/>
      <name val="Arial"/>
      <family val="2"/>
      <charset val="238"/>
    </font>
    <font>
      <b/>
      <sz val="10"/>
      <name val="Arial CE"/>
      <family val="2"/>
      <charset val="238"/>
    </font>
    <font>
      <sz val="10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auto="1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9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left" vertical="center" wrapText="1"/>
    </xf>
    <xf numFmtId="1" fontId="8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/>
    <xf numFmtId="0" fontId="7" fillId="0" borderId="0" xfId="0" applyFont="1"/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/>
    </xf>
    <xf numFmtId="44" fontId="1" fillId="0" borderId="3" xfId="1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44" fontId="5" fillId="0" borderId="0" xfId="0" applyNumberFormat="1" applyFont="1" applyAlignment="1">
      <alignment horizontal="right" vertical="center"/>
    </xf>
    <xf numFmtId="0" fontId="5" fillId="4" borderId="9" xfId="0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vertical="center"/>
    </xf>
    <xf numFmtId="49" fontId="11" fillId="5" borderId="16" xfId="0" applyNumberFormat="1" applyFont="1" applyFill="1" applyBorder="1" applyAlignment="1">
      <alignment vertical="center"/>
    </xf>
    <xf numFmtId="0" fontId="7" fillId="0" borderId="0" xfId="0" applyFont="1" applyAlignment="1">
      <alignment wrapText="1"/>
    </xf>
    <xf numFmtId="49" fontId="11" fillId="5" borderId="24" xfId="0" applyNumberFormat="1" applyFont="1" applyFill="1" applyBorder="1" applyAlignment="1">
      <alignment vertical="center" wrapText="1"/>
    </xf>
    <xf numFmtId="49" fontId="11" fillId="5" borderId="8" xfId="0" applyNumberFormat="1" applyFont="1" applyFill="1" applyBorder="1" applyAlignment="1">
      <alignment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1" fillId="0" borderId="28" xfId="0" applyFont="1" applyBorder="1"/>
    <xf numFmtId="0" fontId="8" fillId="2" borderId="29" xfId="0" applyFont="1" applyFill="1" applyBorder="1" applyAlignment="1">
      <alignment horizontal="center" vertical="center" wrapText="1"/>
    </xf>
    <xf numFmtId="44" fontId="1" fillId="0" borderId="33" xfId="1" applyFont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1" fillId="0" borderId="17" xfId="0" applyFont="1" applyBorder="1"/>
    <xf numFmtId="44" fontId="12" fillId="0" borderId="0" xfId="0" applyNumberFormat="1" applyFont="1" applyAlignment="1">
      <alignment horizontal="right" vertical="center"/>
    </xf>
    <xf numFmtId="44" fontId="5" fillId="0" borderId="11" xfId="0" applyNumberFormat="1" applyFont="1" applyBorder="1" applyAlignment="1">
      <alignment horizontal="right" vertical="center"/>
    </xf>
    <xf numFmtId="44" fontId="5" fillId="0" borderId="17" xfId="0" applyNumberFormat="1" applyFont="1" applyBorder="1" applyAlignment="1">
      <alignment horizontal="right" vertical="center"/>
    </xf>
    <xf numFmtId="44" fontId="1" fillId="0" borderId="32" xfId="1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left" vertical="center" wrapText="1"/>
      <protection locked="0"/>
    </xf>
    <xf numFmtId="44" fontId="5" fillId="4" borderId="18" xfId="0" applyNumberFormat="1" applyFont="1" applyFill="1" applyBorder="1" applyAlignment="1">
      <alignment vertical="center"/>
    </xf>
    <xf numFmtId="44" fontId="5" fillId="4" borderId="22" xfId="0" applyNumberFormat="1" applyFont="1" applyFill="1" applyBorder="1" applyAlignment="1">
      <alignment vertical="center"/>
    </xf>
    <xf numFmtId="44" fontId="5" fillId="4" borderId="5" xfId="0" applyNumberFormat="1" applyFont="1" applyFill="1" applyBorder="1" applyAlignment="1">
      <alignment vertical="center"/>
    </xf>
    <xf numFmtId="44" fontId="5" fillId="4" borderId="7" xfId="0" applyNumberFormat="1" applyFont="1" applyFill="1" applyBorder="1" applyAlignment="1">
      <alignment vertical="center"/>
    </xf>
    <xf numFmtId="44" fontId="5" fillId="4" borderId="8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left" vertical="top" wrapText="1"/>
      <protection locked="0"/>
    </xf>
    <xf numFmtId="0" fontId="14" fillId="0" borderId="32" xfId="0" applyFont="1" applyFill="1" applyBorder="1" applyAlignment="1" applyProtection="1">
      <alignment horizontal="left" vertical="top" wrapText="1"/>
      <protection locked="0"/>
    </xf>
    <xf numFmtId="0" fontId="16" fillId="0" borderId="32" xfId="0" applyFont="1" applyFill="1" applyBorder="1" applyAlignment="1" applyProtection="1">
      <alignment horizontal="left" vertical="top" wrapText="1"/>
      <protection locked="0"/>
    </xf>
    <xf numFmtId="1" fontId="3" fillId="0" borderId="1" xfId="0" applyNumberFormat="1" applyFont="1" applyBorder="1" applyAlignment="1">
      <alignment horizontal="left" vertical="center" wrapText="1"/>
    </xf>
    <xf numFmtId="1" fontId="5" fillId="4" borderId="10" xfId="0" applyNumberFormat="1" applyFont="1" applyFill="1" applyBorder="1" applyAlignment="1">
      <alignment horizontal="left" vertical="center" wrapText="1"/>
    </xf>
    <xf numFmtId="1" fontId="5" fillId="4" borderId="11" xfId="0" applyNumberFormat="1" applyFont="1" applyFill="1" applyBorder="1" applyAlignment="1">
      <alignment horizontal="left" vertical="center" wrapText="1"/>
    </xf>
    <xf numFmtId="44" fontId="5" fillId="4" borderId="31" xfId="0" applyNumberFormat="1" applyFont="1" applyFill="1" applyBorder="1" applyAlignment="1">
      <alignment horizontal="center" vertical="center"/>
    </xf>
    <xf numFmtId="44" fontId="5" fillId="4" borderId="11" xfId="0" applyNumberFormat="1" applyFont="1" applyFill="1" applyBorder="1" applyAlignment="1">
      <alignment horizontal="center" vertical="center"/>
    </xf>
    <xf numFmtId="44" fontId="5" fillId="4" borderId="12" xfId="0" applyNumberFormat="1" applyFont="1" applyFill="1" applyBorder="1" applyAlignment="1">
      <alignment horizontal="center" vertical="center"/>
    </xf>
    <xf numFmtId="1" fontId="5" fillId="4" borderId="19" xfId="0" applyNumberFormat="1" applyFont="1" applyFill="1" applyBorder="1" applyAlignment="1">
      <alignment horizontal="center" vertical="center" wrapText="1"/>
    </xf>
    <xf numFmtId="1" fontId="5" fillId="4" borderId="17" xfId="0" applyNumberFormat="1" applyFont="1" applyFill="1" applyBorder="1" applyAlignment="1">
      <alignment horizontal="center" vertical="center" wrapText="1"/>
    </xf>
    <xf numFmtId="1" fontId="5" fillId="4" borderId="20" xfId="0" applyNumberFormat="1" applyFont="1" applyFill="1" applyBorder="1" applyAlignment="1">
      <alignment horizontal="center" vertical="center" wrapText="1"/>
    </xf>
    <xf numFmtId="1" fontId="5" fillId="4" borderId="21" xfId="0" applyNumberFormat="1" applyFont="1" applyFill="1" applyBorder="1" applyAlignment="1">
      <alignment horizontal="center" vertical="center" wrapText="1"/>
    </xf>
    <xf numFmtId="1" fontId="5" fillId="4" borderId="18" xfId="0" applyNumberFormat="1" applyFont="1" applyFill="1" applyBorder="1" applyAlignment="1">
      <alignment horizontal="center" vertical="center" wrapText="1"/>
    </xf>
    <xf numFmtId="1" fontId="5" fillId="4" borderId="22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 vertical="center" textRotation="90"/>
    </xf>
    <xf numFmtId="0" fontId="9" fillId="3" borderId="14" xfId="0" applyFont="1" applyFill="1" applyBorder="1" applyAlignment="1">
      <alignment horizontal="center" vertical="center" textRotation="90"/>
    </xf>
    <xf numFmtId="0" fontId="9" fillId="3" borderId="15" xfId="0" applyFont="1" applyFill="1" applyBorder="1" applyAlignment="1">
      <alignment horizontal="center" vertical="center" textRotation="90"/>
    </xf>
    <xf numFmtId="49" fontId="10" fillId="3" borderId="23" xfId="0" applyNumberFormat="1" applyFont="1" applyFill="1" applyBorder="1" applyAlignment="1">
      <alignment vertical="center"/>
    </xf>
    <xf numFmtId="49" fontId="10" fillId="3" borderId="25" xfId="0" applyNumberFormat="1" applyFont="1" applyFill="1" applyBorder="1" applyAlignment="1">
      <alignment vertical="center"/>
    </xf>
    <xf numFmtId="1" fontId="5" fillId="4" borderId="5" xfId="0" applyNumberFormat="1" applyFont="1" applyFill="1" applyBorder="1" applyAlignment="1">
      <alignment horizontal="left" vertical="center" wrapText="1"/>
    </xf>
    <xf numFmtId="1" fontId="5" fillId="4" borderId="6" xfId="0" applyNumberFormat="1" applyFont="1" applyFill="1" applyBorder="1" applyAlignment="1">
      <alignment horizontal="left" vertical="center" wrapText="1"/>
    </xf>
    <xf numFmtId="1" fontId="5" fillId="4" borderId="7" xfId="0" applyNumberFormat="1" applyFont="1" applyFill="1" applyBorder="1" applyAlignment="1">
      <alignment horizontal="left" vertical="center" wrapText="1"/>
    </xf>
    <xf numFmtId="0" fontId="4" fillId="3" borderId="26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9"/>
  <sheetViews>
    <sheetView tabSelected="1" topLeftCell="D1" zoomScale="85" zoomScaleNormal="85" zoomScaleSheetLayoutView="70" workbookViewId="0">
      <selection activeCell="J1" sqref="J1"/>
    </sheetView>
  </sheetViews>
  <sheetFormatPr defaultColWidth="9.1796875" defaultRowHeight="14.5" x14ac:dyDescent="0.35"/>
  <cols>
    <col min="1" max="1" width="2.1796875" style="8" customWidth="1"/>
    <col min="2" max="2" width="9.1796875" style="8"/>
    <col min="3" max="3" width="31" style="8" customWidth="1"/>
    <col min="4" max="4" width="88.81640625" style="8" bestFit="1" customWidth="1"/>
    <col min="5" max="5" width="12.1796875" style="8" customWidth="1"/>
    <col min="6" max="6" width="15.26953125" style="8" customWidth="1"/>
    <col min="7" max="7" width="18.54296875" style="8" customWidth="1"/>
    <col min="8" max="8" width="18" style="8" customWidth="1"/>
    <col min="9" max="9" width="18.54296875" style="8" customWidth="1"/>
    <col min="10" max="10" width="18" style="8" customWidth="1"/>
    <col min="11" max="16384" width="9.1796875" style="8"/>
  </cols>
  <sheetData>
    <row r="1" spans="1:15" ht="15" thickBot="1" x14ac:dyDescent="0.4">
      <c r="A1" s="7"/>
      <c r="B1" s="7"/>
      <c r="C1" s="7"/>
      <c r="D1" s="7"/>
      <c r="E1" s="7"/>
    </row>
    <row r="2" spans="1:15" ht="18.75" customHeight="1" x14ac:dyDescent="0.35">
      <c r="A2" s="7"/>
      <c r="B2" s="50" t="s">
        <v>43</v>
      </c>
      <c r="C2" s="51"/>
      <c r="D2" s="51"/>
      <c r="E2" s="51"/>
      <c r="F2" s="51"/>
      <c r="G2" s="51"/>
      <c r="H2" s="51"/>
      <c r="I2" s="51"/>
      <c r="J2" s="52"/>
      <c r="K2" s="7"/>
      <c r="L2" s="7"/>
      <c r="M2" s="7"/>
      <c r="N2" s="7"/>
      <c r="O2" s="7"/>
    </row>
    <row r="3" spans="1:15" ht="51" customHeight="1" thickBot="1" x14ac:dyDescent="0.4">
      <c r="A3" s="7"/>
      <c r="B3" s="53"/>
      <c r="C3" s="54"/>
      <c r="D3" s="54"/>
      <c r="E3" s="54"/>
      <c r="F3" s="54"/>
      <c r="G3" s="54"/>
      <c r="H3" s="54"/>
      <c r="I3" s="54"/>
      <c r="J3" s="55"/>
      <c r="K3" s="7"/>
      <c r="L3" s="7"/>
      <c r="M3" s="7"/>
      <c r="N3" s="7"/>
      <c r="O3" s="7"/>
    </row>
    <row r="4" spans="1:15" ht="18" x14ac:dyDescent="0.4">
      <c r="A4" s="7"/>
      <c r="B4" s="56" t="s">
        <v>65</v>
      </c>
      <c r="C4" s="57"/>
      <c r="D4" s="57"/>
      <c r="E4" s="57"/>
      <c r="F4" s="57"/>
      <c r="G4" s="57"/>
      <c r="H4" s="57"/>
      <c r="I4" s="57"/>
      <c r="J4" s="57"/>
      <c r="K4" s="25"/>
      <c r="L4" s="7"/>
      <c r="M4" s="7"/>
      <c r="N4" s="7"/>
      <c r="O4" s="7"/>
    </row>
    <row r="5" spans="1:15" ht="26" x14ac:dyDescent="0.35">
      <c r="A5" s="7"/>
      <c r="B5" s="9" t="s">
        <v>2</v>
      </c>
      <c r="C5" s="10" t="s">
        <v>3</v>
      </c>
      <c r="D5" s="10" t="s">
        <v>4</v>
      </c>
      <c r="E5" s="10" t="s">
        <v>0</v>
      </c>
      <c r="F5" s="10" t="s">
        <v>1</v>
      </c>
      <c r="G5" s="10" t="s">
        <v>5</v>
      </c>
      <c r="H5" s="10" t="s">
        <v>6</v>
      </c>
      <c r="I5" s="28" t="s">
        <v>20</v>
      </c>
      <c r="J5" s="1" t="s">
        <v>19</v>
      </c>
      <c r="K5" s="7"/>
      <c r="L5" s="7"/>
      <c r="M5" s="7"/>
      <c r="N5" s="7"/>
      <c r="O5" s="7"/>
    </row>
    <row r="6" spans="1:15" ht="52" x14ac:dyDescent="0.35">
      <c r="A6" s="7"/>
      <c r="B6" s="40">
        <v>1</v>
      </c>
      <c r="C6" s="4" t="s">
        <v>34</v>
      </c>
      <c r="D6" s="41" t="s">
        <v>45</v>
      </c>
      <c r="E6" s="5">
        <v>1</v>
      </c>
      <c r="F6" s="2" t="s">
        <v>17</v>
      </c>
      <c r="G6" s="11">
        <v>0</v>
      </c>
      <c r="H6" s="11">
        <f>G6*E6</f>
        <v>0</v>
      </c>
      <c r="I6" s="27">
        <f>H6*0.2</f>
        <v>0</v>
      </c>
      <c r="J6" s="12">
        <f>H6+I6</f>
        <v>0</v>
      </c>
      <c r="K6" s="7"/>
      <c r="L6" s="7"/>
      <c r="M6" s="7"/>
      <c r="N6" s="7"/>
      <c r="O6" s="7"/>
    </row>
    <row r="7" spans="1:15" ht="39" x14ac:dyDescent="0.35">
      <c r="A7" s="7"/>
      <c r="B7" s="40">
        <v>2</v>
      </c>
      <c r="C7" s="4" t="s">
        <v>27</v>
      </c>
      <c r="D7" s="41" t="s">
        <v>46</v>
      </c>
      <c r="E7" s="5">
        <v>1</v>
      </c>
      <c r="F7" s="2" t="s">
        <v>17</v>
      </c>
      <c r="G7" s="11">
        <v>0</v>
      </c>
      <c r="H7" s="11">
        <f>G7*E7</f>
        <v>0</v>
      </c>
      <c r="I7" s="27">
        <f>H7*0.2</f>
        <v>0</v>
      </c>
      <c r="J7" s="12">
        <f>H7+I7</f>
        <v>0</v>
      </c>
      <c r="K7" s="7"/>
      <c r="L7" s="7"/>
      <c r="M7" s="7"/>
      <c r="N7" s="7"/>
      <c r="O7" s="7"/>
    </row>
    <row r="8" spans="1:15" ht="65" x14ac:dyDescent="0.35">
      <c r="A8" s="7"/>
      <c r="B8" s="40">
        <v>5</v>
      </c>
      <c r="C8" s="4" t="s">
        <v>18</v>
      </c>
      <c r="D8" s="41" t="s">
        <v>44</v>
      </c>
      <c r="E8" s="5">
        <v>1</v>
      </c>
      <c r="F8" s="2" t="s">
        <v>17</v>
      </c>
      <c r="G8" s="11">
        <v>0</v>
      </c>
      <c r="H8" s="11">
        <f t="shared" ref="H8" si="0">G8*E8</f>
        <v>0</v>
      </c>
      <c r="I8" s="27">
        <f t="shared" ref="I8" si="1">H8*0.2</f>
        <v>0</v>
      </c>
      <c r="J8" s="12">
        <f t="shared" ref="J8" si="2">H8+I8</f>
        <v>0</v>
      </c>
      <c r="K8" s="7"/>
      <c r="L8" s="7"/>
      <c r="M8" s="7"/>
      <c r="N8" s="7"/>
      <c r="O8" s="7"/>
    </row>
    <row r="9" spans="1:15" ht="18.75" customHeight="1" thickBot="1" x14ac:dyDescent="0.4">
      <c r="A9" s="7"/>
      <c r="B9" s="13"/>
      <c r="C9" s="63" t="s">
        <v>42</v>
      </c>
      <c r="D9" s="64"/>
      <c r="E9" s="35"/>
      <c r="F9" s="35"/>
      <c r="G9" s="35"/>
      <c r="H9" s="35">
        <f>SUM(H6:H8)</f>
        <v>0</v>
      </c>
      <c r="I9" s="35">
        <f>SUM(I6:I8)</f>
        <v>0</v>
      </c>
      <c r="J9" s="36">
        <f>SUM(J6:J8)</f>
        <v>0</v>
      </c>
      <c r="K9" s="7"/>
      <c r="L9" s="7"/>
      <c r="M9" s="7"/>
      <c r="N9" s="7"/>
      <c r="O9" s="7"/>
    </row>
    <row r="10" spans="1:15" ht="15" thickBot="1" x14ac:dyDescent="0.4">
      <c r="A10" s="7"/>
      <c r="B10" s="14"/>
      <c r="C10" s="15"/>
      <c r="D10" s="15"/>
      <c r="E10" s="14"/>
      <c r="F10" s="7"/>
      <c r="G10" s="7"/>
      <c r="H10" s="7"/>
      <c r="I10" s="29"/>
      <c r="J10" s="7"/>
      <c r="K10" s="7"/>
      <c r="L10" s="7"/>
      <c r="M10" s="7"/>
      <c r="N10" s="7"/>
      <c r="O10" s="7"/>
    </row>
    <row r="11" spans="1:15" ht="18" x14ac:dyDescent="0.4">
      <c r="A11" s="7"/>
      <c r="B11" s="66" t="s">
        <v>66</v>
      </c>
      <c r="C11" s="67"/>
      <c r="D11" s="67"/>
      <c r="E11" s="67"/>
      <c r="F11" s="67"/>
      <c r="G11" s="67"/>
      <c r="H11" s="67"/>
      <c r="I11" s="67"/>
      <c r="J11" s="68"/>
      <c r="K11" s="7"/>
      <c r="L11" s="7"/>
      <c r="M11" s="7"/>
      <c r="N11" s="7"/>
      <c r="O11" s="7"/>
    </row>
    <row r="12" spans="1:15" ht="26" x14ac:dyDescent="0.35">
      <c r="A12" s="7"/>
      <c r="B12" s="26" t="s">
        <v>2</v>
      </c>
      <c r="C12" s="24" t="s">
        <v>3</v>
      </c>
      <c r="D12" s="24" t="s">
        <v>4</v>
      </c>
      <c r="E12" s="24" t="s">
        <v>0</v>
      </c>
      <c r="F12" s="24" t="s">
        <v>1</v>
      </c>
      <c r="G12" s="24" t="s">
        <v>5</v>
      </c>
      <c r="H12" s="24" t="s">
        <v>6</v>
      </c>
      <c r="I12" s="28" t="s">
        <v>20</v>
      </c>
      <c r="J12" s="1" t="s">
        <v>19</v>
      </c>
      <c r="K12" s="7"/>
      <c r="L12" s="7"/>
      <c r="M12" s="7"/>
      <c r="N12" s="7"/>
      <c r="O12" s="7"/>
    </row>
    <row r="13" spans="1:15" ht="91" x14ac:dyDescent="0.35">
      <c r="A13" s="7"/>
      <c r="B13" s="40">
        <v>1</v>
      </c>
      <c r="C13" s="4" t="s">
        <v>22</v>
      </c>
      <c r="D13" s="41" t="s">
        <v>47</v>
      </c>
      <c r="E13" s="5">
        <v>1</v>
      </c>
      <c r="F13" s="2" t="s">
        <v>17</v>
      </c>
      <c r="G13" s="11">
        <v>0</v>
      </c>
      <c r="H13" s="11">
        <f>G13*E13</f>
        <v>0</v>
      </c>
      <c r="I13" s="27">
        <f>H13*0.2</f>
        <v>0</v>
      </c>
      <c r="J13" s="12">
        <f>H13+I13</f>
        <v>0</v>
      </c>
      <c r="K13" s="7"/>
      <c r="L13" s="7"/>
      <c r="M13" s="7"/>
      <c r="N13" s="7"/>
      <c r="O13" s="7"/>
    </row>
    <row r="14" spans="1:15" ht="26" x14ac:dyDescent="0.35">
      <c r="A14" s="7"/>
      <c r="B14" s="40">
        <v>2</v>
      </c>
      <c r="C14" s="4" t="s">
        <v>23</v>
      </c>
      <c r="D14" s="41" t="s">
        <v>48</v>
      </c>
      <c r="E14" s="5">
        <v>17</v>
      </c>
      <c r="F14" s="2" t="s">
        <v>17</v>
      </c>
      <c r="G14" s="11">
        <v>0</v>
      </c>
      <c r="H14" s="11">
        <f t="shared" ref="H14:H15" si="3">G14*E14</f>
        <v>0</v>
      </c>
      <c r="I14" s="27">
        <f t="shared" ref="I14:I15" si="4">H14*0.2</f>
        <v>0</v>
      </c>
      <c r="J14" s="12">
        <f t="shared" ref="J14:J15" si="5">H14+I14</f>
        <v>0</v>
      </c>
      <c r="K14" s="7"/>
      <c r="L14" s="7"/>
      <c r="M14" s="7"/>
      <c r="N14" s="7"/>
      <c r="O14" s="7"/>
    </row>
    <row r="15" spans="1:15" ht="26" x14ac:dyDescent="0.35">
      <c r="A15" s="7"/>
      <c r="B15" s="40">
        <v>3</v>
      </c>
      <c r="C15" s="4" t="s">
        <v>24</v>
      </c>
      <c r="D15" s="41" t="s">
        <v>49</v>
      </c>
      <c r="E15" s="5">
        <v>17</v>
      </c>
      <c r="F15" s="2" t="s">
        <v>17</v>
      </c>
      <c r="G15" s="11">
        <v>0</v>
      </c>
      <c r="H15" s="11">
        <f t="shared" si="3"/>
        <v>0</v>
      </c>
      <c r="I15" s="27">
        <f t="shared" si="4"/>
        <v>0</v>
      </c>
      <c r="J15" s="12">
        <f t="shared" si="5"/>
        <v>0</v>
      </c>
      <c r="K15" s="7"/>
      <c r="L15" s="7"/>
      <c r="M15" s="7"/>
      <c r="N15" s="7"/>
      <c r="O15" s="7"/>
    </row>
    <row r="16" spans="1:15" ht="18.75" customHeight="1" thickBot="1" x14ac:dyDescent="0.4">
      <c r="A16" s="7"/>
      <c r="B16" s="13"/>
      <c r="C16" s="63" t="s">
        <v>42</v>
      </c>
      <c r="D16" s="65"/>
      <c r="E16" s="37"/>
      <c r="F16" s="38"/>
      <c r="G16" s="38"/>
      <c r="H16" s="38">
        <f>SUM(H13:H15)</f>
        <v>0</v>
      </c>
      <c r="I16" s="38">
        <f>SUM(I13:I15)</f>
        <v>0</v>
      </c>
      <c r="J16" s="39">
        <f>SUM(J13:J15)</f>
        <v>0</v>
      </c>
      <c r="K16" s="7"/>
      <c r="L16" s="7"/>
      <c r="M16" s="7"/>
      <c r="N16" s="7"/>
      <c r="O16" s="7"/>
    </row>
    <row r="17" spans="1:15" ht="18.5" thickBot="1" x14ac:dyDescent="0.4">
      <c r="A17" s="7"/>
      <c r="B17" s="16"/>
      <c r="C17" s="3"/>
      <c r="D17" s="3"/>
      <c r="E17" s="17"/>
      <c r="F17" s="17"/>
      <c r="G17" s="30"/>
      <c r="H17" s="31"/>
      <c r="I17" s="32"/>
      <c r="J17" s="17"/>
      <c r="K17" s="7"/>
      <c r="L17" s="7"/>
      <c r="M17" s="7"/>
      <c r="N17" s="7"/>
      <c r="O17" s="7"/>
    </row>
    <row r="18" spans="1:15" ht="18" x14ac:dyDescent="0.4">
      <c r="A18" s="7"/>
      <c r="B18" s="66" t="s">
        <v>67</v>
      </c>
      <c r="C18" s="67"/>
      <c r="D18" s="67"/>
      <c r="E18" s="67"/>
      <c r="F18" s="67"/>
      <c r="G18" s="67"/>
      <c r="H18" s="67"/>
      <c r="I18" s="67"/>
      <c r="J18" s="68"/>
      <c r="K18" s="7"/>
      <c r="L18" s="7"/>
      <c r="M18" s="7"/>
      <c r="N18" s="7"/>
      <c r="O18" s="7"/>
    </row>
    <row r="19" spans="1:15" ht="26" x14ac:dyDescent="0.35">
      <c r="A19" s="7"/>
      <c r="B19" s="9" t="s">
        <v>2</v>
      </c>
      <c r="C19" s="10" t="s">
        <v>3</v>
      </c>
      <c r="D19" s="10" t="s">
        <v>4</v>
      </c>
      <c r="E19" s="10" t="s">
        <v>0</v>
      </c>
      <c r="F19" s="10" t="s">
        <v>1</v>
      </c>
      <c r="G19" s="10" t="s">
        <v>5</v>
      </c>
      <c r="H19" s="10" t="s">
        <v>6</v>
      </c>
      <c r="I19" s="28" t="s">
        <v>20</v>
      </c>
      <c r="J19" s="1" t="s">
        <v>19</v>
      </c>
      <c r="K19" s="7"/>
      <c r="L19" s="7"/>
      <c r="M19" s="7"/>
      <c r="N19" s="7"/>
      <c r="O19" s="7"/>
    </row>
    <row r="20" spans="1:15" ht="91" x14ac:dyDescent="0.35">
      <c r="A20" s="7"/>
      <c r="B20" s="40">
        <v>1</v>
      </c>
      <c r="C20" s="4" t="s">
        <v>25</v>
      </c>
      <c r="D20" s="42" t="s">
        <v>47</v>
      </c>
      <c r="E20" s="5">
        <v>1</v>
      </c>
      <c r="F20" s="2" t="s">
        <v>17</v>
      </c>
      <c r="G20" s="11">
        <v>0</v>
      </c>
      <c r="H20" s="11">
        <f>G20*E20</f>
        <v>0</v>
      </c>
      <c r="I20" s="27">
        <f>H20*0.2</f>
        <v>0</v>
      </c>
      <c r="J20" s="12">
        <f>I20+H20</f>
        <v>0</v>
      </c>
      <c r="K20" s="7"/>
      <c r="L20" s="7"/>
      <c r="M20" s="7"/>
      <c r="N20" s="7"/>
      <c r="O20" s="7"/>
    </row>
    <row r="21" spans="1:15" ht="52" x14ac:dyDescent="0.35">
      <c r="A21" s="7"/>
      <c r="B21" s="40">
        <v>2</v>
      </c>
      <c r="C21" s="4" t="s">
        <v>26</v>
      </c>
      <c r="D21" s="41" t="s">
        <v>50</v>
      </c>
      <c r="E21" s="5">
        <v>9</v>
      </c>
      <c r="F21" s="2" t="s">
        <v>17</v>
      </c>
      <c r="G21" s="11">
        <v>0</v>
      </c>
      <c r="H21" s="11">
        <f t="shared" ref="H21:H22" si="6">G21*E21</f>
        <v>0</v>
      </c>
      <c r="I21" s="27">
        <f t="shared" ref="I21:I22" si="7">H21*0.2</f>
        <v>0</v>
      </c>
      <c r="J21" s="12">
        <f t="shared" ref="J21:J22" si="8">I21+H21</f>
        <v>0</v>
      </c>
      <c r="K21" s="7"/>
      <c r="L21" s="7"/>
      <c r="M21" s="7"/>
      <c r="N21" s="7"/>
      <c r="O21" s="7"/>
    </row>
    <row r="22" spans="1:15" ht="26" x14ac:dyDescent="0.35">
      <c r="A22" s="7"/>
      <c r="B22" s="40">
        <v>3</v>
      </c>
      <c r="C22" s="4" t="s">
        <v>27</v>
      </c>
      <c r="D22" s="42" t="s">
        <v>49</v>
      </c>
      <c r="E22" s="5">
        <v>18</v>
      </c>
      <c r="F22" s="2" t="s">
        <v>17</v>
      </c>
      <c r="G22" s="11">
        <v>0</v>
      </c>
      <c r="H22" s="33">
        <f t="shared" si="6"/>
        <v>0</v>
      </c>
      <c r="I22" s="11">
        <f t="shared" si="7"/>
        <v>0</v>
      </c>
      <c r="J22" s="12">
        <f t="shared" si="8"/>
        <v>0</v>
      </c>
      <c r="K22" s="7"/>
      <c r="L22" s="7"/>
      <c r="M22" s="7"/>
      <c r="N22" s="7"/>
      <c r="O22" s="7"/>
    </row>
    <row r="23" spans="1:15" ht="18.75" customHeight="1" thickBot="1" x14ac:dyDescent="0.4">
      <c r="A23" s="7"/>
      <c r="B23" s="13"/>
      <c r="C23" s="63" t="s">
        <v>42</v>
      </c>
      <c r="D23" s="64"/>
      <c r="E23" s="37"/>
      <c r="F23" s="38"/>
      <c r="G23" s="38"/>
      <c r="H23" s="38">
        <f>SUM(H20:H22)</f>
        <v>0</v>
      </c>
      <c r="I23" s="38">
        <f>SUM(I20:I22)</f>
        <v>0</v>
      </c>
      <c r="J23" s="39">
        <f>SUM(J20:J22)</f>
        <v>0</v>
      </c>
      <c r="K23" s="7"/>
      <c r="L23" s="7"/>
      <c r="M23" s="7"/>
      <c r="N23" s="7"/>
      <c r="O23" s="7"/>
    </row>
    <row r="24" spans="1:15" ht="18.5" thickBot="1" x14ac:dyDescent="0.4">
      <c r="A24" s="7"/>
      <c r="B24" s="16"/>
      <c r="C24" s="3"/>
      <c r="D24" s="3"/>
      <c r="E24" s="17"/>
      <c r="F24" s="17"/>
      <c r="G24" s="17"/>
      <c r="H24" s="17"/>
      <c r="I24" s="17"/>
      <c r="J24" s="17"/>
      <c r="K24" s="7"/>
      <c r="L24" s="7"/>
      <c r="M24" s="7"/>
      <c r="N24" s="7"/>
      <c r="O24" s="7"/>
    </row>
    <row r="25" spans="1:15" ht="18" x14ac:dyDescent="0.4">
      <c r="A25" s="7"/>
      <c r="B25" s="56" t="s">
        <v>68</v>
      </c>
      <c r="C25" s="57"/>
      <c r="D25" s="57"/>
      <c r="E25" s="57"/>
      <c r="F25" s="57"/>
      <c r="G25" s="57"/>
      <c r="H25" s="57"/>
      <c r="I25" s="57"/>
      <c r="J25" s="57"/>
      <c r="K25" s="7"/>
      <c r="L25" s="7"/>
      <c r="M25" s="7"/>
      <c r="N25" s="7"/>
      <c r="O25" s="7"/>
    </row>
    <row r="26" spans="1:15" ht="26" x14ac:dyDescent="0.35">
      <c r="A26" s="7"/>
      <c r="B26" s="9" t="s">
        <v>2</v>
      </c>
      <c r="C26" s="10" t="s">
        <v>3</v>
      </c>
      <c r="D26" s="10" t="s">
        <v>4</v>
      </c>
      <c r="E26" s="10" t="s">
        <v>0</v>
      </c>
      <c r="F26" s="10" t="s">
        <v>1</v>
      </c>
      <c r="G26" s="10" t="s">
        <v>5</v>
      </c>
      <c r="H26" s="10" t="s">
        <v>6</v>
      </c>
      <c r="I26" s="28" t="s">
        <v>20</v>
      </c>
      <c r="J26" s="1" t="s">
        <v>19</v>
      </c>
      <c r="K26" s="7"/>
      <c r="L26" s="7"/>
      <c r="M26" s="7"/>
      <c r="N26" s="7"/>
      <c r="O26" s="7"/>
    </row>
    <row r="27" spans="1:15" ht="39" x14ac:dyDescent="0.35">
      <c r="A27" s="7"/>
      <c r="B27" s="40">
        <v>1</v>
      </c>
      <c r="C27" s="4" t="s">
        <v>28</v>
      </c>
      <c r="D27" s="41" t="s">
        <v>51</v>
      </c>
      <c r="E27" s="5">
        <v>14</v>
      </c>
      <c r="F27" s="2" t="s">
        <v>17</v>
      </c>
      <c r="G27" s="11">
        <v>0</v>
      </c>
      <c r="H27" s="11">
        <f>G27*E27</f>
        <v>0</v>
      </c>
      <c r="I27" s="27">
        <f>H27*0.2</f>
        <v>0</v>
      </c>
      <c r="J27" s="12">
        <f>H27+I27</f>
        <v>0</v>
      </c>
      <c r="K27" s="7"/>
      <c r="L27" s="7"/>
      <c r="M27" s="7"/>
      <c r="N27" s="7"/>
      <c r="O27" s="7"/>
    </row>
    <row r="28" spans="1:15" ht="26" x14ac:dyDescent="0.35">
      <c r="A28" s="7"/>
      <c r="B28" s="40">
        <v>2</v>
      </c>
      <c r="C28" s="4" t="s">
        <v>29</v>
      </c>
      <c r="D28" s="41" t="s">
        <v>52</v>
      </c>
      <c r="E28" s="5">
        <v>1</v>
      </c>
      <c r="F28" s="2" t="s">
        <v>17</v>
      </c>
      <c r="G28" s="11">
        <v>0</v>
      </c>
      <c r="H28" s="11">
        <f t="shared" ref="H28:H32" si="9">G28*E28</f>
        <v>0</v>
      </c>
      <c r="I28" s="27">
        <f t="shared" ref="I28:I32" si="10">H28*0.2</f>
        <v>0</v>
      </c>
      <c r="J28" s="12">
        <f t="shared" ref="J28:J32" si="11">H28+I28</f>
        <v>0</v>
      </c>
      <c r="K28" s="7"/>
      <c r="L28" s="7"/>
      <c r="M28" s="7"/>
      <c r="N28" s="7"/>
      <c r="O28" s="7"/>
    </row>
    <row r="29" spans="1:15" ht="26" x14ac:dyDescent="0.35">
      <c r="A29" s="7"/>
      <c r="B29" s="40">
        <v>3</v>
      </c>
      <c r="C29" s="4" t="s">
        <v>30</v>
      </c>
      <c r="D29" s="41" t="s">
        <v>53</v>
      </c>
      <c r="E29" s="5">
        <v>1</v>
      </c>
      <c r="F29" s="2" t="s">
        <v>17</v>
      </c>
      <c r="G29" s="11">
        <v>0</v>
      </c>
      <c r="H29" s="11">
        <f t="shared" si="9"/>
        <v>0</v>
      </c>
      <c r="I29" s="27">
        <f t="shared" si="10"/>
        <v>0</v>
      </c>
      <c r="J29" s="12">
        <f t="shared" si="11"/>
        <v>0</v>
      </c>
      <c r="K29" s="7"/>
      <c r="L29" s="7"/>
      <c r="M29" s="7"/>
      <c r="N29" s="7"/>
      <c r="O29" s="7"/>
    </row>
    <row r="30" spans="1:15" ht="26" x14ac:dyDescent="0.35">
      <c r="A30" s="7"/>
      <c r="B30" s="40">
        <v>4</v>
      </c>
      <c r="C30" s="4" t="s">
        <v>31</v>
      </c>
      <c r="D30" s="41" t="s">
        <v>54</v>
      </c>
      <c r="E30" s="5">
        <v>5</v>
      </c>
      <c r="F30" s="2" t="s">
        <v>17</v>
      </c>
      <c r="G30" s="11">
        <v>0</v>
      </c>
      <c r="H30" s="11">
        <f t="shared" si="9"/>
        <v>0</v>
      </c>
      <c r="I30" s="27">
        <f t="shared" si="10"/>
        <v>0</v>
      </c>
      <c r="J30" s="12">
        <f t="shared" si="11"/>
        <v>0</v>
      </c>
      <c r="K30" s="7"/>
      <c r="L30" s="7"/>
      <c r="M30" s="7"/>
      <c r="N30" s="7"/>
      <c r="O30" s="7"/>
    </row>
    <row r="31" spans="1:15" ht="26" x14ac:dyDescent="0.35">
      <c r="A31" s="7"/>
      <c r="B31" s="40">
        <v>5</v>
      </c>
      <c r="C31" s="4" t="s">
        <v>32</v>
      </c>
      <c r="D31" s="41" t="s">
        <v>55</v>
      </c>
      <c r="E31" s="5">
        <v>20</v>
      </c>
      <c r="F31" s="2" t="s">
        <v>17</v>
      </c>
      <c r="G31" s="11">
        <v>0</v>
      </c>
      <c r="H31" s="11">
        <f t="shared" si="9"/>
        <v>0</v>
      </c>
      <c r="I31" s="27">
        <f t="shared" si="10"/>
        <v>0</v>
      </c>
      <c r="J31" s="12">
        <f t="shared" si="11"/>
        <v>0</v>
      </c>
      <c r="K31" s="7"/>
      <c r="L31" s="7"/>
      <c r="M31" s="7"/>
      <c r="N31" s="7"/>
      <c r="O31" s="7"/>
    </row>
    <row r="32" spans="1:15" ht="39" x14ac:dyDescent="0.35">
      <c r="A32" s="7"/>
      <c r="B32" s="40">
        <v>6</v>
      </c>
      <c r="C32" s="4" t="s">
        <v>33</v>
      </c>
      <c r="D32" s="41" t="s">
        <v>56</v>
      </c>
      <c r="E32" s="5">
        <v>1</v>
      </c>
      <c r="F32" s="2" t="s">
        <v>17</v>
      </c>
      <c r="G32" s="11">
        <v>0</v>
      </c>
      <c r="H32" s="11">
        <f t="shared" si="9"/>
        <v>0</v>
      </c>
      <c r="I32" s="27">
        <f t="shared" si="10"/>
        <v>0</v>
      </c>
      <c r="J32" s="12">
        <f t="shared" si="11"/>
        <v>0</v>
      </c>
      <c r="K32" s="7"/>
      <c r="L32" s="7"/>
      <c r="M32" s="7"/>
      <c r="N32" s="7"/>
      <c r="O32" s="7"/>
    </row>
    <row r="33" spans="1:15" ht="18.5" thickBot="1" x14ac:dyDescent="0.4">
      <c r="A33" s="7"/>
      <c r="B33" s="13"/>
      <c r="C33" s="63" t="s">
        <v>42</v>
      </c>
      <c r="D33" s="64"/>
      <c r="E33" s="35"/>
      <c r="F33" s="35"/>
      <c r="G33" s="35"/>
      <c r="H33" s="35">
        <f>SUM(H27:H32)</f>
        <v>0</v>
      </c>
      <c r="I33" s="35">
        <f>SUM(I27:I32)</f>
        <v>0</v>
      </c>
      <c r="J33" s="36">
        <f>SUM(J27:J32)</f>
        <v>0</v>
      </c>
      <c r="K33" s="7"/>
      <c r="L33" s="7"/>
      <c r="M33" s="7"/>
      <c r="N33" s="7"/>
      <c r="O33" s="7"/>
    </row>
    <row r="34" spans="1:15" ht="18.5" thickBot="1" x14ac:dyDescent="0.4">
      <c r="A34" s="7"/>
      <c r="B34" s="16"/>
      <c r="C34" s="3"/>
      <c r="D34" s="3"/>
      <c r="E34" s="17"/>
      <c r="F34" s="17"/>
      <c r="G34" s="17"/>
      <c r="H34" s="17"/>
      <c r="I34" s="17"/>
      <c r="J34" s="17"/>
      <c r="K34" s="7"/>
      <c r="L34" s="7"/>
      <c r="M34" s="7"/>
      <c r="N34" s="7"/>
      <c r="O34" s="7"/>
    </row>
    <row r="35" spans="1:15" ht="18" x14ac:dyDescent="0.4">
      <c r="A35" s="7"/>
      <c r="B35" s="56" t="s">
        <v>69</v>
      </c>
      <c r="C35" s="57"/>
      <c r="D35" s="57"/>
      <c r="E35" s="57"/>
      <c r="F35" s="57"/>
      <c r="G35" s="57"/>
      <c r="H35" s="57"/>
      <c r="I35" s="57"/>
      <c r="J35" s="57"/>
      <c r="K35" s="7"/>
      <c r="L35" s="7"/>
      <c r="M35" s="7"/>
      <c r="N35" s="7"/>
      <c r="O35" s="7"/>
    </row>
    <row r="36" spans="1:15" ht="26" x14ac:dyDescent="0.35">
      <c r="A36" s="7"/>
      <c r="B36" s="9" t="s">
        <v>2</v>
      </c>
      <c r="C36" s="10" t="s">
        <v>3</v>
      </c>
      <c r="D36" s="10" t="s">
        <v>4</v>
      </c>
      <c r="E36" s="10" t="s">
        <v>0</v>
      </c>
      <c r="F36" s="10" t="s">
        <v>1</v>
      </c>
      <c r="G36" s="10" t="s">
        <v>5</v>
      </c>
      <c r="H36" s="10" t="s">
        <v>6</v>
      </c>
      <c r="I36" s="28" t="s">
        <v>20</v>
      </c>
      <c r="J36" s="1" t="s">
        <v>19</v>
      </c>
      <c r="K36" s="7"/>
      <c r="L36" s="7"/>
      <c r="M36" s="7"/>
      <c r="N36" s="7"/>
      <c r="O36" s="7"/>
    </row>
    <row r="37" spans="1:15" ht="65" x14ac:dyDescent="0.35">
      <c r="A37" s="7"/>
      <c r="B37" s="40">
        <v>1</v>
      </c>
      <c r="C37" s="4" t="s">
        <v>34</v>
      </c>
      <c r="D37" s="42" t="s">
        <v>58</v>
      </c>
      <c r="E37" s="5">
        <v>1</v>
      </c>
      <c r="F37" s="2" t="s">
        <v>17</v>
      </c>
      <c r="G37" s="11">
        <v>0</v>
      </c>
      <c r="H37" s="11">
        <f>G37*E37</f>
        <v>0</v>
      </c>
      <c r="I37" s="27">
        <f>H37*0.2</f>
        <v>0</v>
      </c>
      <c r="J37" s="12">
        <f>H37+I37</f>
        <v>0</v>
      </c>
      <c r="K37" s="7"/>
      <c r="L37" s="7"/>
      <c r="M37" s="7"/>
      <c r="N37" s="7"/>
      <c r="O37" s="7"/>
    </row>
    <row r="38" spans="1:15" ht="37.5" x14ac:dyDescent="0.35">
      <c r="A38" s="7"/>
      <c r="B38" s="40">
        <v>2</v>
      </c>
      <c r="C38" s="4" t="s">
        <v>27</v>
      </c>
      <c r="D38" s="6" t="s">
        <v>57</v>
      </c>
      <c r="E38" s="5">
        <v>1</v>
      </c>
      <c r="F38" s="2" t="s">
        <v>17</v>
      </c>
      <c r="G38" s="11">
        <v>0</v>
      </c>
      <c r="H38" s="11">
        <f t="shared" ref="H38:H44" si="12">G38*E38</f>
        <v>0</v>
      </c>
      <c r="I38" s="27">
        <f t="shared" ref="I38:I44" si="13">H38*0.2</f>
        <v>0</v>
      </c>
      <c r="J38" s="12">
        <f t="shared" ref="J38:J44" si="14">H38+I38</f>
        <v>0</v>
      </c>
      <c r="K38" s="7"/>
      <c r="L38" s="7"/>
      <c r="M38" s="7"/>
      <c r="N38" s="7"/>
      <c r="O38" s="7"/>
    </row>
    <row r="39" spans="1:15" ht="195" x14ac:dyDescent="0.35">
      <c r="A39" s="7"/>
      <c r="B39" s="40">
        <v>3</v>
      </c>
      <c r="C39" s="44" t="s">
        <v>35</v>
      </c>
      <c r="D39" s="43" t="s">
        <v>64</v>
      </c>
      <c r="E39" s="5">
        <v>5</v>
      </c>
      <c r="F39" s="2" t="s">
        <v>17</v>
      </c>
      <c r="G39" s="11">
        <v>0</v>
      </c>
      <c r="H39" s="11">
        <f t="shared" si="12"/>
        <v>0</v>
      </c>
      <c r="I39" s="27">
        <f t="shared" si="13"/>
        <v>0</v>
      </c>
      <c r="J39" s="12">
        <f t="shared" si="14"/>
        <v>0</v>
      </c>
      <c r="K39" s="7"/>
      <c r="L39" s="7"/>
      <c r="M39" s="7"/>
      <c r="N39" s="7"/>
      <c r="O39" s="7"/>
    </row>
    <row r="40" spans="1:15" ht="195" x14ac:dyDescent="0.35">
      <c r="A40" s="7"/>
      <c r="B40" s="40">
        <v>4</v>
      </c>
      <c r="C40" s="44" t="s">
        <v>36</v>
      </c>
      <c r="D40" s="42" t="s">
        <v>63</v>
      </c>
      <c r="E40" s="5">
        <v>5</v>
      </c>
      <c r="F40" s="2" t="s">
        <v>17</v>
      </c>
      <c r="G40" s="11">
        <v>0</v>
      </c>
      <c r="H40" s="11">
        <f t="shared" si="12"/>
        <v>0</v>
      </c>
      <c r="I40" s="27">
        <f t="shared" si="13"/>
        <v>0</v>
      </c>
      <c r="J40" s="12">
        <f t="shared" si="14"/>
        <v>0</v>
      </c>
      <c r="K40" s="7"/>
      <c r="L40" s="7"/>
      <c r="M40" s="7"/>
      <c r="N40" s="7"/>
      <c r="O40" s="7"/>
    </row>
    <row r="41" spans="1:15" ht="65" x14ac:dyDescent="0.35">
      <c r="A41" s="7"/>
      <c r="B41" s="40">
        <v>5</v>
      </c>
      <c r="C41" s="4" t="s">
        <v>37</v>
      </c>
      <c r="D41" s="42" t="s">
        <v>61</v>
      </c>
      <c r="E41" s="5">
        <v>3</v>
      </c>
      <c r="F41" s="2" t="s">
        <v>17</v>
      </c>
      <c r="G41" s="11">
        <v>0</v>
      </c>
      <c r="H41" s="11">
        <f t="shared" si="12"/>
        <v>0</v>
      </c>
      <c r="I41" s="27">
        <f t="shared" si="13"/>
        <v>0</v>
      </c>
      <c r="J41" s="12">
        <f t="shared" si="14"/>
        <v>0</v>
      </c>
      <c r="K41" s="7"/>
      <c r="L41" s="7"/>
      <c r="M41" s="7"/>
      <c r="N41" s="7"/>
      <c r="O41" s="7"/>
    </row>
    <row r="42" spans="1:15" ht="182" x14ac:dyDescent="0.35">
      <c r="A42" s="7"/>
      <c r="B42" s="40">
        <v>6</v>
      </c>
      <c r="C42" s="4" t="s">
        <v>38</v>
      </c>
      <c r="D42" s="42" t="s">
        <v>62</v>
      </c>
      <c r="E42" s="5">
        <v>1</v>
      </c>
      <c r="F42" s="2" t="s">
        <v>17</v>
      </c>
      <c r="G42" s="11">
        <v>0</v>
      </c>
      <c r="H42" s="11">
        <f t="shared" si="12"/>
        <v>0</v>
      </c>
      <c r="I42" s="27">
        <f t="shared" si="13"/>
        <v>0</v>
      </c>
      <c r="J42" s="12">
        <f t="shared" si="14"/>
        <v>0</v>
      </c>
      <c r="K42" s="7"/>
      <c r="L42" s="7"/>
      <c r="M42" s="7"/>
      <c r="N42" s="7"/>
      <c r="O42" s="7"/>
    </row>
    <row r="43" spans="1:15" ht="52" x14ac:dyDescent="0.35">
      <c r="A43" s="7"/>
      <c r="B43" s="40">
        <v>7</v>
      </c>
      <c r="C43" s="34" t="s">
        <v>40</v>
      </c>
      <c r="D43" s="42" t="s">
        <v>59</v>
      </c>
      <c r="E43" s="5">
        <v>2</v>
      </c>
      <c r="F43" s="2" t="s">
        <v>17</v>
      </c>
      <c r="G43" s="11">
        <v>0</v>
      </c>
      <c r="H43" s="11">
        <f t="shared" si="12"/>
        <v>0</v>
      </c>
      <c r="I43" s="27">
        <f t="shared" si="13"/>
        <v>0</v>
      </c>
      <c r="J43" s="12">
        <f t="shared" si="14"/>
        <v>0</v>
      </c>
      <c r="K43" s="7"/>
      <c r="L43" s="7"/>
      <c r="M43" s="7"/>
      <c r="N43" s="7"/>
      <c r="O43" s="7"/>
    </row>
    <row r="44" spans="1:15" ht="39" x14ac:dyDescent="0.35">
      <c r="A44" s="7"/>
      <c r="B44" s="40">
        <v>8</v>
      </c>
      <c r="C44" s="4" t="s">
        <v>39</v>
      </c>
      <c r="D44" s="42" t="s">
        <v>60</v>
      </c>
      <c r="E44" s="5">
        <v>17</v>
      </c>
      <c r="F44" s="2" t="s">
        <v>17</v>
      </c>
      <c r="G44" s="11">
        <v>0</v>
      </c>
      <c r="H44" s="11">
        <f t="shared" si="12"/>
        <v>0</v>
      </c>
      <c r="I44" s="27">
        <f t="shared" si="13"/>
        <v>0</v>
      </c>
      <c r="J44" s="12">
        <f t="shared" si="14"/>
        <v>0</v>
      </c>
      <c r="K44" s="7"/>
      <c r="L44" s="7"/>
      <c r="M44" s="7"/>
      <c r="N44" s="7"/>
      <c r="O44" s="7"/>
    </row>
    <row r="45" spans="1:15" ht="18.5" thickBot="1" x14ac:dyDescent="0.4">
      <c r="A45" s="7"/>
      <c r="B45" s="13"/>
      <c r="C45" s="63" t="s">
        <v>42</v>
      </c>
      <c r="D45" s="64"/>
      <c r="E45" s="35"/>
      <c r="F45" s="35"/>
      <c r="G45" s="35"/>
      <c r="H45" s="35">
        <f>SUM(H37:H44)</f>
        <v>0</v>
      </c>
      <c r="I45" s="35">
        <f>SUM(I37:I44)</f>
        <v>0</v>
      </c>
      <c r="J45" s="36">
        <f>SUM(J37:J44)</f>
        <v>0</v>
      </c>
      <c r="K45" s="7"/>
      <c r="L45" s="7"/>
      <c r="M45" s="7"/>
      <c r="N45" s="7"/>
      <c r="O45" s="7"/>
    </row>
    <row r="46" spans="1:15" ht="18.5" thickBot="1" x14ac:dyDescent="0.4">
      <c r="A46" s="7"/>
      <c r="B46" s="16"/>
      <c r="C46" s="3"/>
      <c r="D46" s="3"/>
      <c r="E46" s="17"/>
      <c r="F46" s="17"/>
      <c r="G46" s="17"/>
      <c r="H46" s="17"/>
      <c r="I46" s="17"/>
      <c r="J46" s="17"/>
      <c r="K46" s="7"/>
      <c r="L46" s="7"/>
      <c r="M46" s="7"/>
      <c r="N46" s="7"/>
      <c r="O46" s="7"/>
    </row>
    <row r="47" spans="1:15" ht="18.5" thickBot="1" x14ac:dyDescent="0.4">
      <c r="A47" s="7"/>
      <c r="B47" s="18"/>
      <c r="C47" s="45" t="s">
        <v>41</v>
      </c>
      <c r="D47" s="46"/>
      <c r="E47" s="47">
        <f>ROUND(H45+H33+H23+H16+H9,2)</f>
        <v>0</v>
      </c>
      <c r="F47" s="48"/>
      <c r="G47" s="48"/>
      <c r="H47" s="48"/>
      <c r="I47" s="48"/>
      <c r="J47" s="49"/>
      <c r="K47" s="7"/>
      <c r="L47" s="7"/>
      <c r="M47" s="7"/>
      <c r="N47" s="7"/>
      <c r="O47" s="7"/>
    </row>
    <row r="48" spans="1:15" ht="18.5" thickBot="1" x14ac:dyDescent="0.4">
      <c r="A48" s="7"/>
      <c r="B48" s="18"/>
      <c r="C48" s="45" t="s">
        <v>20</v>
      </c>
      <c r="D48" s="46"/>
      <c r="E48" s="47">
        <f>E49-E47</f>
        <v>0</v>
      </c>
      <c r="F48" s="48"/>
      <c r="G48" s="48"/>
      <c r="H48" s="48"/>
      <c r="I48" s="48"/>
      <c r="J48" s="49"/>
      <c r="K48" s="7"/>
      <c r="L48" s="7"/>
      <c r="M48" s="7"/>
      <c r="N48" s="7"/>
      <c r="O48" s="7"/>
    </row>
    <row r="49" spans="2:10" ht="18.75" customHeight="1" thickBot="1" x14ac:dyDescent="0.4">
      <c r="B49" s="18"/>
      <c r="C49" s="45" t="s">
        <v>21</v>
      </c>
      <c r="D49" s="46"/>
      <c r="E49" s="47">
        <f>ROUND(J45+J33+J23+J16+J9,2)</f>
        <v>0</v>
      </c>
      <c r="F49" s="48"/>
      <c r="G49" s="48"/>
      <c r="H49" s="48"/>
      <c r="I49" s="48"/>
      <c r="J49" s="49"/>
    </row>
    <row r="50" spans="2:10" x14ac:dyDescent="0.35">
      <c r="D50" s="21"/>
    </row>
    <row r="51" spans="2:10" ht="15" thickBot="1" x14ac:dyDescent="0.4">
      <c r="D51" s="21"/>
    </row>
    <row r="52" spans="2:10" ht="15" customHeight="1" x14ac:dyDescent="0.35">
      <c r="B52" s="58" t="s">
        <v>7</v>
      </c>
      <c r="C52" s="61" t="s">
        <v>7</v>
      </c>
      <c r="D52" s="62"/>
      <c r="F52" s="8" t="s">
        <v>15</v>
      </c>
    </row>
    <row r="53" spans="2:10" ht="16.5" customHeight="1" x14ac:dyDescent="0.35">
      <c r="B53" s="59"/>
      <c r="C53" s="19" t="s">
        <v>8</v>
      </c>
      <c r="D53" s="22"/>
    </row>
    <row r="54" spans="2:10" ht="16.5" customHeight="1" x14ac:dyDescent="0.35">
      <c r="B54" s="59"/>
      <c r="C54" s="19" t="s">
        <v>9</v>
      </c>
      <c r="D54" s="22"/>
    </row>
    <row r="55" spans="2:10" ht="16.5" customHeight="1" x14ac:dyDescent="0.35">
      <c r="B55" s="59"/>
      <c r="C55" s="19" t="s">
        <v>10</v>
      </c>
      <c r="D55" s="22"/>
    </row>
    <row r="56" spans="2:10" ht="16.5" customHeight="1" x14ac:dyDescent="0.35">
      <c r="B56" s="59"/>
      <c r="C56" s="19" t="s">
        <v>11</v>
      </c>
      <c r="D56" s="22"/>
      <c r="F56" s="8" t="s">
        <v>16</v>
      </c>
    </row>
    <row r="57" spans="2:10" ht="16.5" customHeight="1" x14ac:dyDescent="0.35">
      <c r="B57" s="59"/>
      <c r="C57" s="19" t="s">
        <v>12</v>
      </c>
      <c r="D57" s="22"/>
    </row>
    <row r="58" spans="2:10" ht="16.5" customHeight="1" x14ac:dyDescent="0.35">
      <c r="B58" s="59"/>
      <c r="C58" s="19" t="s">
        <v>13</v>
      </c>
      <c r="D58" s="22"/>
    </row>
    <row r="59" spans="2:10" ht="15" thickBot="1" x14ac:dyDescent="0.4">
      <c r="B59" s="60"/>
      <c r="C59" s="20" t="s">
        <v>14</v>
      </c>
      <c r="D59" s="23"/>
    </row>
    <row r="109" ht="18.75" customHeight="1" x14ac:dyDescent="0.35"/>
  </sheetData>
  <mergeCells count="19">
    <mergeCell ref="E49:J49"/>
    <mergeCell ref="B11:J11"/>
    <mergeCell ref="B18:J18"/>
    <mergeCell ref="C49:D49"/>
    <mergeCell ref="B25:J25"/>
    <mergeCell ref="C33:D33"/>
    <mergeCell ref="B35:J35"/>
    <mergeCell ref="C45:D45"/>
    <mergeCell ref="B52:B59"/>
    <mergeCell ref="C52:D52"/>
    <mergeCell ref="C9:D9"/>
    <mergeCell ref="C16:D16"/>
    <mergeCell ref="C23:D23"/>
    <mergeCell ref="C47:D47"/>
    <mergeCell ref="C48:D48"/>
    <mergeCell ref="E48:J48"/>
    <mergeCell ref="E47:J47"/>
    <mergeCell ref="B2:J3"/>
    <mergeCell ref="B4:J4"/>
  </mergeCells>
  <pageMargins left="0.31496062992125984" right="0.31496062992125984" top="0.35433070866141736" bottom="0.35433070866141736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Nábytok</vt:lpstr>
      <vt:lpstr>Nábytok!Oblast_tisku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2020-05-05T16:21:25Z</dcterms:modified>
</cp:coreProperties>
</file>